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План2013" sheetId="1" r:id="rId1"/>
    <sheet name="Отчет2013" sheetId="2" r:id="rId2"/>
    <sheet name="ТР2013" sheetId="3" r:id="rId3"/>
    <sheet name="План2014" sheetId="4" r:id="rId4"/>
  </sheets>
  <definedNames>
    <definedName name="_xlnm.Print_Area" localSheetId="1">'Отчет2013'!$A$1:$J$32</definedName>
    <definedName name="_xlnm.Print_Area" localSheetId="2">'ТР2013'!$A$1:$C$59</definedName>
  </definedNames>
  <calcPr fullCalcOnLoad="1"/>
</workbook>
</file>

<file path=xl/sharedStrings.xml><?xml version="1.0" encoding="utf-8"?>
<sst xmlns="http://schemas.openxmlformats.org/spreadsheetml/2006/main" count="31" uniqueCount="20">
  <si>
    <t>План работ по содержанию и текущему ремонту</t>
  </si>
  <si>
    <t>дом №57 по ул.Ямская</t>
  </si>
  <si>
    <t>План на 2013год, руб.</t>
  </si>
  <si>
    <t>причины отклонения</t>
  </si>
  <si>
    <t>Вывоз твердых бытовых отходов</t>
  </si>
  <si>
    <t>ТО общих коммуникаций, технических устройств и помещений дома</t>
  </si>
  <si>
    <t>Содержание придомовой территории</t>
  </si>
  <si>
    <t>Содержание общего имущества дома</t>
  </si>
  <si>
    <t>Текущий ремонт</t>
  </si>
  <si>
    <t>Управление жилым фондом</t>
  </si>
  <si>
    <t>ИТОГО</t>
  </si>
  <si>
    <t>факт на 2014год, руб.</t>
  </si>
  <si>
    <t>план на 2014год (срок 31.03.2015г.)</t>
  </si>
  <si>
    <t>по факту оплаты поставщику услуг</t>
  </si>
  <si>
    <t>экономия на освещении мест общего пользования</t>
  </si>
  <si>
    <t>по факту выполнения работ</t>
  </si>
  <si>
    <t>по реестру работ</t>
  </si>
  <si>
    <t>по факту оплаты поставщику услуг, большой объем вывоза снега</t>
  </si>
  <si>
    <t>Расшифровка работ по текущему ремонту приведена на листе "ТР 2013г."</t>
  </si>
  <si>
    <t xml:space="preserve">Факт за 2013год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</si>
</sst>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3" fillId="0" borderId="0" xfId="52" applyAlignment="1">
      <alignment horizontal="center"/>
      <protection/>
    </xf>
    <xf numFmtId="0" fontId="3" fillId="0" borderId="0" xfId="52">
      <alignment/>
      <protection/>
    </xf>
    <xf numFmtId="0" fontId="3" fillId="33" borderId="0" xfId="52" applyFill="1" applyAlignment="1">
      <alignment horizontal="left"/>
      <protection/>
    </xf>
    <xf numFmtId="0" fontId="3" fillId="33" borderId="0" xfId="52" applyFill="1" applyAlignment="1">
      <alignment horizontal="center"/>
      <protection/>
    </xf>
    <xf numFmtId="0" fontId="2" fillId="33" borderId="0" xfId="53" applyFill="1">
      <alignment/>
      <protection/>
    </xf>
    <xf numFmtId="2" fontId="2" fillId="33" borderId="0" xfId="53" applyNumberFormat="1" applyFill="1">
      <alignment/>
      <protection/>
    </xf>
    <xf numFmtId="0" fontId="2" fillId="33" borderId="0" xfId="53" applyFill="1" applyAlignment="1">
      <alignment wrapText="1"/>
      <protection/>
    </xf>
    <xf numFmtId="0" fontId="41" fillId="0" borderId="0" xfId="0" applyFont="1" applyAlignment="1">
      <alignment/>
    </xf>
    <xf numFmtId="0" fontId="3" fillId="0" borderId="0" xfId="52" applyAlignment="1">
      <alignment horizontal="left"/>
      <protection/>
    </xf>
    <xf numFmtId="0" fontId="21" fillId="0" borderId="0" xfId="52" applyFont="1" applyAlignment="1">
      <alignment horizontal="center" wrapText="1"/>
      <protection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3" fontId="23" fillId="34" borderId="13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3" fontId="23" fillId="35" borderId="13" xfId="0" applyNumberFormat="1" applyFont="1" applyFill="1" applyBorder="1" applyAlignment="1">
      <alignment horizontal="center"/>
    </xf>
    <xf numFmtId="4" fontId="23" fillId="35" borderId="13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3" fontId="23" fillId="2" borderId="13" xfId="0" applyNumberFormat="1" applyFont="1" applyFill="1" applyBorder="1" applyAlignment="1">
      <alignment horizontal="center"/>
    </xf>
    <xf numFmtId="4" fontId="23" fillId="2" borderId="13" xfId="0" applyNumberFormat="1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12" xfId="0" applyFont="1" applyFill="1" applyBorder="1" applyAlignment="1">
      <alignment horizontal="center"/>
    </xf>
    <xf numFmtId="3" fontId="41" fillId="36" borderId="13" xfId="0" applyNumberFormat="1" applyFont="1" applyFill="1" applyBorder="1" applyAlignment="1">
      <alignment horizontal="center"/>
    </xf>
    <xf numFmtId="4" fontId="41" fillId="36" borderId="13" xfId="0" applyNumberFormat="1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2" fillId="19" borderId="11" xfId="0" applyFont="1" applyFill="1" applyBorder="1" applyAlignment="1">
      <alignment horizontal="center"/>
    </xf>
    <xf numFmtId="0" fontId="22" fillId="19" borderId="12" xfId="0" applyFont="1" applyFill="1" applyBorder="1" applyAlignment="1">
      <alignment horizontal="center"/>
    </xf>
    <xf numFmtId="3" fontId="41" fillId="19" borderId="13" xfId="0" applyNumberFormat="1" applyFont="1" applyFill="1" applyBorder="1" applyAlignment="1">
      <alignment horizontal="center"/>
    </xf>
    <xf numFmtId="4" fontId="41" fillId="19" borderId="13" xfId="0" applyNumberFormat="1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22" fillId="16" borderId="11" xfId="0" applyFont="1" applyFill="1" applyBorder="1" applyAlignment="1">
      <alignment horizontal="center"/>
    </xf>
    <xf numFmtId="0" fontId="22" fillId="16" borderId="12" xfId="0" applyFont="1" applyFill="1" applyBorder="1" applyAlignment="1">
      <alignment horizontal="center"/>
    </xf>
    <xf numFmtId="3" fontId="23" fillId="16" borderId="13" xfId="0" applyNumberFormat="1" applyFont="1" applyFill="1" applyBorder="1" applyAlignment="1">
      <alignment horizontal="center"/>
    </xf>
    <xf numFmtId="2" fontId="23" fillId="16" borderId="13" xfId="0" applyNumberFormat="1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3" fontId="23" fillId="7" borderId="13" xfId="0" applyNumberFormat="1" applyFont="1" applyFill="1" applyBorder="1" applyAlignment="1">
      <alignment horizontal="center"/>
    </xf>
    <xf numFmtId="2" fontId="23" fillId="7" borderId="13" xfId="0" applyNumberFormat="1" applyFont="1" applyFill="1" applyBorder="1" applyAlignment="1">
      <alignment horizontal="center"/>
    </xf>
    <xf numFmtId="0" fontId="21" fillId="0" borderId="0" xfId="52" applyFont="1" applyAlignment="1">
      <alignment horizontal="left"/>
      <protection/>
    </xf>
    <xf numFmtId="4" fontId="23" fillId="34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всё!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571500</xdr:colOff>
      <xdr:row>50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48900" cy="723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37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43725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9" sqref="D19"/>
    </sheetView>
  </sheetViews>
  <sheetFormatPr defaultColWidth="9.140625" defaultRowHeight="15"/>
  <cols>
    <col min="3" max="3" width="40.7109375" style="0" customWidth="1"/>
    <col min="4" max="4" width="19.7109375" style="0" customWidth="1"/>
    <col min="5" max="5" width="27.00390625" style="0" customWidth="1"/>
    <col min="6" max="6" width="31.8515625" style="0" customWidth="1"/>
  </cols>
  <sheetData>
    <row r="1" ht="15.75">
      <c r="A1" s="11" t="s">
        <v>0</v>
      </c>
    </row>
    <row r="2" ht="15.75">
      <c r="A2" s="11" t="s">
        <v>1</v>
      </c>
    </row>
    <row r="3" spans="1:6" ht="15.75" thickBot="1">
      <c r="A3" s="12"/>
      <c r="B3" s="4"/>
      <c r="C3" s="4"/>
      <c r="D3" s="13" t="s">
        <v>2</v>
      </c>
      <c r="E3" s="13" t="s">
        <v>19</v>
      </c>
      <c r="F3" t="s">
        <v>3</v>
      </c>
    </row>
    <row r="4" spans="1:6" ht="16.5" thickBot="1">
      <c r="A4" s="14" t="s">
        <v>4</v>
      </c>
      <c r="B4" s="15"/>
      <c r="C4" s="16"/>
      <c r="D4" s="17">
        <v>103422</v>
      </c>
      <c r="E4" s="17">
        <v>100037</v>
      </c>
      <c r="F4" s="12" t="s">
        <v>13</v>
      </c>
    </row>
    <row r="5" spans="1:6" ht="16.5" thickBot="1">
      <c r="A5" s="18" t="s">
        <v>5</v>
      </c>
      <c r="B5" s="19"/>
      <c r="C5" s="20"/>
      <c r="D5" s="21">
        <v>167405</v>
      </c>
      <c r="E5" s="21">
        <f>104099+54504+9479</f>
        <v>168082</v>
      </c>
      <c r="F5" s="12" t="s">
        <v>13</v>
      </c>
    </row>
    <row r="6" spans="1:6" ht="16.5" thickBot="1">
      <c r="A6" s="23" t="s">
        <v>6</v>
      </c>
      <c r="B6" s="24"/>
      <c r="C6" s="25"/>
      <c r="D6" s="26">
        <v>185515</v>
      </c>
      <c r="E6" s="26">
        <f>207536</f>
        <v>207536</v>
      </c>
      <c r="F6" s="12" t="s">
        <v>17</v>
      </c>
    </row>
    <row r="7" spans="1:6" ht="16.5" thickBot="1">
      <c r="A7" s="28" t="s">
        <v>7</v>
      </c>
      <c r="B7" s="29"/>
      <c r="C7" s="30"/>
      <c r="D7" s="31">
        <v>159112</v>
      </c>
      <c r="E7" s="31">
        <f>2267+150986</f>
        <v>153253</v>
      </c>
      <c r="F7" s="12" t="s">
        <v>14</v>
      </c>
    </row>
    <row r="8" spans="1:6" ht="16.5" thickBot="1">
      <c r="A8" s="33" t="s">
        <v>8</v>
      </c>
      <c r="B8" s="34"/>
      <c r="C8" s="35"/>
      <c r="D8" s="36">
        <v>275398</v>
      </c>
      <c r="E8" s="36">
        <v>334153</v>
      </c>
      <c r="F8" s="12" t="s">
        <v>16</v>
      </c>
    </row>
    <row r="9" spans="1:6" ht="16.5" thickBot="1">
      <c r="A9" s="38" t="s">
        <v>9</v>
      </c>
      <c r="B9" s="39"/>
      <c r="C9" s="40"/>
      <c r="D9" s="41">
        <v>129659</v>
      </c>
      <c r="E9" s="41">
        <v>129659</v>
      </c>
      <c r="F9" s="12" t="s">
        <v>15</v>
      </c>
    </row>
    <row r="10" spans="1:5" ht="16.5" thickBot="1">
      <c r="A10" s="43" t="s">
        <v>10</v>
      </c>
      <c r="B10" s="44"/>
      <c r="C10" s="45"/>
      <c r="D10" s="46">
        <f>SUM(D4:D9)</f>
        <v>1020511</v>
      </c>
      <c r="E10" s="46">
        <f>SUM(E4:E9)</f>
        <v>1092720</v>
      </c>
    </row>
    <row r="11" spans="1:4" ht="15">
      <c r="A11" s="12"/>
      <c r="B11" s="4"/>
      <c r="C11" s="4"/>
      <c r="D11" s="4"/>
    </row>
    <row r="12" spans="1:4" ht="15">
      <c r="A12" s="48" t="s">
        <v>18</v>
      </c>
      <c r="B12" s="4"/>
      <c r="C12" s="4"/>
      <c r="D12" s="4"/>
    </row>
  </sheetData>
  <sheetProtection/>
  <mergeCells count="7">
    <mergeCell ref="A10:C10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8515625" style="6" customWidth="1"/>
    <col min="2" max="2" width="15.57421875" style="7" customWidth="1"/>
    <col min="3" max="3" width="13.57421875" style="7" customWidth="1"/>
    <col min="4" max="4" width="13.7109375" style="7" customWidth="1"/>
    <col min="5" max="5" width="14.421875" style="7" customWidth="1"/>
    <col min="6" max="6" width="15.140625" style="7" customWidth="1"/>
    <col min="7" max="7" width="14.57421875" style="7" customWidth="1"/>
    <col min="8" max="8" width="13.140625" style="7" customWidth="1"/>
    <col min="9" max="9" width="15.140625" style="7" customWidth="1"/>
    <col min="10" max="20" width="13.421875" style="7" customWidth="1"/>
    <col min="21" max="32" width="13.421875" style="4" customWidth="1"/>
    <col min="33" max="16384" width="9.140625" style="5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/>
  <printOptions/>
  <pageMargins left="0.7086614173228347" right="0" top="0.7480314960629921" bottom="0" header="0" footer="0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6.00390625" style="2" customWidth="1"/>
    <col min="2" max="2" width="14.421875" style="1" customWidth="1"/>
    <col min="3" max="3" width="61.28125" style="3" customWidth="1"/>
    <col min="4" max="16384" width="9.140625" style="2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.75">
      <c r="A60" s="8"/>
      <c r="B60" s="9"/>
      <c r="C60" s="10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8"/>
      <c r="B61" s="9"/>
      <c r="C61" s="10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/>
      <c r="B62" s="9"/>
      <c r="C62" s="10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8"/>
      <c r="B63" s="9"/>
      <c r="C63" s="10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9"/>
      <c r="C64" s="10"/>
      <c r="D64" s="8"/>
      <c r="E64" s="8"/>
      <c r="F64" s="8"/>
      <c r="G64" s="8"/>
      <c r="H64" s="8"/>
      <c r="I64" s="8"/>
      <c r="J64" s="8"/>
      <c r="K64" s="8"/>
      <c r="L64" s="8"/>
    </row>
  </sheetData>
  <sheetProtection/>
  <printOptions/>
  <pageMargins left="0.9055118110236221" right="0" top="0.3937007874015748" bottom="0" header="0" footer="0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40.7109375" style="0" customWidth="1"/>
    <col min="4" max="4" width="19.7109375" style="0" customWidth="1"/>
    <col min="5" max="5" width="27.00390625" style="0" customWidth="1"/>
    <col min="6" max="6" width="31.8515625" style="0" customWidth="1"/>
  </cols>
  <sheetData>
    <row r="1" ht="15.75">
      <c r="A1" s="11" t="s">
        <v>0</v>
      </c>
    </row>
    <row r="2" ht="15.75">
      <c r="A2" s="11" t="s">
        <v>1</v>
      </c>
    </row>
    <row r="3" spans="1:6" ht="25.5" thickBot="1">
      <c r="A3" s="12"/>
      <c r="B3" s="4"/>
      <c r="C3" s="4"/>
      <c r="D3" s="13" t="s">
        <v>11</v>
      </c>
      <c r="E3" s="13" t="s">
        <v>12</v>
      </c>
      <c r="F3" t="s">
        <v>3</v>
      </c>
    </row>
    <row r="4" spans="1:5" ht="16.5" thickBot="1">
      <c r="A4" s="14" t="s">
        <v>4</v>
      </c>
      <c r="B4" s="15"/>
      <c r="C4" s="16"/>
      <c r="D4" s="17">
        <f>5642.26*1.52*12</f>
        <v>102914.8224</v>
      </c>
      <c r="E4" s="49"/>
    </row>
    <row r="5" spans="1:5" ht="16.5" thickBot="1">
      <c r="A5" s="18" t="s">
        <v>5</v>
      </c>
      <c r="B5" s="19"/>
      <c r="C5" s="20"/>
      <c r="D5" s="17">
        <f>5642.26*2.47*12</f>
        <v>167236.58640000003</v>
      </c>
      <c r="E5" s="22"/>
    </row>
    <row r="6" spans="1:5" ht="16.5" thickBot="1">
      <c r="A6" s="23" t="s">
        <v>6</v>
      </c>
      <c r="B6" s="24"/>
      <c r="C6" s="25"/>
      <c r="D6" s="17">
        <f>5642.26*2.81*12</f>
        <v>190257.00720000002</v>
      </c>
      <c r="E6" s="27"/>
    </row>
    <row r="7" spans="1:5" ht="16.5" thickBot="1">
      <c r="A7" s="28" t="s">
        <v>7</v>
      </c>
      <c r="B7" s="29"/>
      <c r="C7" s="30"/>
      <c r="D7" s="17">
        <f>5642.26*2.33*12</f>
        <v>157757.5896</v>
      </c>
      <c r="E7" s="32"/>
    </row>
    <row r="8" spans="1:5" ht="16.5" thickBot="1">
      <c r="A8" s="33" t="s">
        <v>8</v>
      </c>
      <c r="B8" s="34"/>
      <c r="C8" s="35"/>
      <c r="D8" s="17">
        <f>5642.26*4.05*12</f>
        <v>274213.836</v>
      </c>
      <c r="E8" s="37"/>
    </row>
    <row r="9" spans="1:5" ht="16.5" thickBot="1">
      <c r="A9" s="38" t="s">
        <v>9</v>
      </c>
      <c r="B9" s="39"/>
      <c r="C9" s="40"/>
      <c r="D9" s="17">
        <f>5642.26*2.1*12</f>
        <v>142184.95200000002</v>
      </c>
      <c r="E9" s="42"/>
    </row>
    <row r="10" spans="1:5" ht="16.5" thickBot="1">
      <c r="A10" s="43" t="s">
        <v>10</v>
      </c>
      <c r="B10" s="44"/>
      <c r="C10" s="45"/>
      <c r="D10" s="46">
        <f>SUM(D4:D9)</f>
        <v>1034564.7936000001</v>
      </c>
      <c r="E10" s="47"/>
    </row>
    <row r="11" spans="1:4" ht="15">
      <c r="A11" s="12"/>
      <c r="B11" s="4"/>
      <c r="C11" s="4"/>
      <c r="D11" s="4"/>
    </row>
    <row r="12" spans="1:4" ht="15">
      <c r="A12" s="48"/>
      <c r="B12" s="4"/>
      <c r="C12" s="4"/>
      <c r="D12" s="4"/>
    </row>
  </sheetData>
  <sheetProtection/>
  <mergeCells count="7">
    <mergeCell ref="A10:C10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2014-05-05T09:41:55Z</dcterms:modified>
  <cp:category/>
  <cp:version/>
  <cp:contentType/>
  <cp:contentStatus/>
</cp:coreProperties>
</file>